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<sst xmlns="http://schemas.openxmlformats.org/spreadsheetml/2006/main" count="61" uniqueCount="40">
  <si>
    <t>Температура зоны 1</t>
  </si>
  <si>
    <t>Температура зоны 2</t>
  </si>
  <si>
    <t>Температура зоны 3</t>
  </si>
  <si>
    <t>Температура зоны 4</t>
  </si>
  <si>
    <t>Температура зоны 5</t>
  </si>
  <si>
    <t>Температура зоны 6</t>
  </si>
  <si>
    <t>Температура зоны 7</t>
  </si>
  <si>
    <t>Температура зоны 8</t>
  </si>
  <si>
    <t>Температура в топке слева</t>
  </si>
  <si>
    <t>Температура в топке справа</t>
  </si>
  <si>
    <t>Температура в топке сзади</t>
  </si>
  <si>
    <t>Температура в топке сверху</t>
  </si>
  <si>
    <t>Температура в камере слева</t>
  </si>
  <si>
    <t>Температура в камере справа</t>
  </si>
  <si>
    <t>Температура в камере сзади</t>
  </si>
  <si>
    <t>Температура в камере сверху</t>
  </si>
  <si>
    <t>Время</t>
  </si>
  <si>
    <t>кг</t>
  </si>
  <si>
    <t>Начало</t>
  </si>
  <si>
    <t>Конец</t>
  </si>
  <si>
    <t>Разница температур</t>
  </si>
  <si>
    <t>Объем слоя воды</t>
  </si>
  <si>
    <t>Вес кирпичей, кг</t>
  </si>
  <si>
    <t>Кол-во кирпичей, шт</t>
  </si>
  <si>
    <t>Разница температур, град</t>
  </si>
  <si>
    <t>Теплоемкость шамотн при 500 град</t>
  </si>
  <si>
    <t>Количество дров</t>
  </si>
  <si>
    <t>Теплотворность дров</t>
  </si>
  <si>
    <t>кВт-ч/кг</t>
  </si>
  <si>
    <t>Кол-во тепловой энергии</t>
  </si>
  <si>
    <t>кВт-ч</t>
  </si>
  <si>
    <t>Теплоемкость воды</t>
  </si>
  <si>
    <t>Вес слоя воды, кг</t>
  </si>
  <si>
    <t>Итого полезного тепла</t>
  </si>
  <si>
    <t>Кол-во тепла, кВт-ч</t>
  </si>
  <si>
    <t>кВт-ч/кг*град</t>
  </si>
  <si>
    <t>%</t>
  </si>
  <si>
    <t>КПД</t>
  </si>
  <si>
    <t>Итого</t>
  </si>
  <si>
    <t>Итого по топке и камере дожига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</si>
</sst>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tabSelected="1" zoomScale="90" zoomScaleNormal="90" workbookViewId="0" topLeftCell="A4">
      <selection activeCell="K11" sqref="K11"/>
    </sheetView>
  </sheetViews>
  <sheetFormatPr defaultColWidth="9.00390625" defaultRowHeight="12.75"/>
  <cols>
    <col min="1" max="1" width="33.00390625" style="0" customWidth="1"/>
    <col min="2" max="2" width="12.75390625" style="0" bestFit="1" customWidth="1"/>
    <col min="3" max="7" width="9.375" style="0" bestFit="1" customWidth="1"/>
  </cols>
  <sheetData>
    <row r="3" spans="1:3" ht="12.75">
      <c r="A3" t="s">
        <v>26</v>
      </c>
      <c r="B3">
        <v>22.5</v>
      </c>
      <c r="C3" t="s">
        <v>17</v>
      </c>
    </row>
    <row r="4" spans="1:3" ht="12.75">
      <c r="A4" t="s">
        <v>27</v>
      </c>
      <c r="B4">
        <v>4.2</v>
      </c>
      <c r="C4" t="s">
        <v>28</v>
      </c>
    </row>
    <row r="5" spans="1:3" ht="12.75">
      <c r="A5" t="s">
        <v>29</v>
      </c>
      <c r="B5" s="9">
        <f>B4*B3</f>
        <v>94.5</v>
      </c>
      <c r="C5" t="s">
        <v>30</v>
      </c>
    </row>
    <row r="7" spans="1:3" ht="12.75">
      <c r="A7" t="s">
        <v>25</v>
      </c>
      <c r="B7" s="3">
        <v>0.000305553</v>
      </c>
      <c r="C7" t="s">
        <v>35</v>
      </c>
    </row>
    <row r="8" spans="1:3" ht="12.75">
      <c r="A8" t="s">
        <v>31</v>
      </c>
      <c r="B8">
        <v>0.00116356</v>
      </c>
      <c r="C8" t="s">
        <v>35</v>
      </c>
    </row>
    <row r="10" spans="2:7" ht="39.75" customHeight="1">
      <c r="B10" s="2" t="s">
        <v>18</v>
      </c>
      <c r="C10" s="2" t="s">
        <v>19</v>
      </c>
      <c r="D10" s="2" t="s">
        <v>20</v>
      </c>
      <c r="E10" s="2" t="s">
        <v>21</v>
      </c>
      <c r="F10" s="2" t="s">
        <v>32</v>
      </c>
      <c r="G10" s="2" t="s">
        <v>34</v>
      </c>
    </row>
    <row r="11" spans="1:3" ht="12.75">
      <c r="A11" t="s">
        <v>16</v>
      </c>
      <c r="B11" s="1">
        <v>0.6618055555555555</v>
      </c>
      <c r="C11" s="1">
        <v>0.7048611111111112</v>
      </c>
    </row>
    <row r="12" spans="1:8" ht="12.75">
      <c r="A12" t="s">
        <v>0</v>
      </c>
      <c r="B12">
        <v>40.8</v>
      </c>
      <c r="C12">
        <v>68.5</v>
      </c>
      <c r="D12">
        <f aca="true" t="shared" si="0" ref="D12:D19">C12-B12</f>
        <v>27.700000000000003</v>
      </c>
      <c r="E12">
        <v>0.125</v>
      </c>
      <c r="F12">
        <v>125</v>
      </c>
      <c r="G12" s="4">
        <f aca="true" t="shared" si="1" ref="G12:G19">F12*D12*$B$8</f>
        <v>4.0288265</v>
      </c>
      <c r="H12" t="s">
        <v>30</v>
      </c>
    </row>
    <row r="13" spans="1:8" ht="12.75">
      <c r="A13" t="s">
        <v>1</v>
      </c>
      <c r="B13">
        <v>37.6</v>
      </c>
      <c r="C13">
        <v>66</v>
      </c>
      <c r="D13">
        <f t="shared" si="0"/>
        <v>28.4</v>
      </c>
      <c r="E13">
        <v>0.125</v>
      </c>
      <c r="F13">
        <v>125</v>
      </c>
      <c r="G13" s="4">
        <f t="shared" si="1"/>
        <v>4.130637999999999</v>
      </c>
      <c r="H13" t="s">
        <v>30</v>
      </c>
    </row>
    <row r="14" spans="1:8" ht="12.75">
      <c r="A14" t="s">
        <v>2</v>
      </c>
      <c r="B14">
        <v>37.4</v>
      </c>
      <c r="C14">
        <v>65</v>
      </c>
      <c r="D14">
        <f t="shared" si="0"/>
        <v>27.6</v>
      </c>
      <c r="E14">
        <v>0.125</v>
      </c>
      <c r="F14">
        <v>125</v>
      </c>
      <c r="G14" s="4">
        <f t="shared" si="1"/>
        <v>4.014282</v>
      </c>
      <c r="H14" t="s">
        <v>30</v>
      </c>
    </row>
    <row r="15" spans="1:8" ht="12.75">
      <c r="A15" t="s">
        <v>3</v>
      </c>
      <c r="B15">
        <v>37.3</v>
      </c>
      <c r="C15">
        <v>64.2</v>
      </c>
      <c r="D15">
        <f t="shared" si="0"/>
        <v>26.900000000000006</v>
      </c>
      <c r="E15">
        <v>0.125</v>
      </c>
      <c r="F15">
        <v>125</v>
      </c>
      <c r="G15" s="4">
        <f t="shared" si="1"/>
        <v>3.912470500000001</v>
      </c>
      <c r="H15" t="s">
        <v>30</v>
      </c>
    </row>
    <row r="16" spans="1:8" ht="12.75">
      <c r="A16" t="s">
        <v>4</v>
      </c>
      <c r="B16">
        <v>37.2</v>
      </c>
      <c r="C16">
        <v>63.1</v>
      </c>
      <c r="D16">
        <f t="shared" si="0"/>
        <v>25.9</v>
      </c>
      <c r="E16">
        <v>0.125</v>
      </c>
      <c r="F16">
        <v>125</v>
      </c>
      <c r="G16" s="4">
        <f t="shared" si="1"/>
        <v>3.7670254999999995</v>
      </c>
      <c r="H16" t="s">
        <v>30</v>
      </c>
    </row>
    <row r="17" spans="1:8" ht="12.75">
      <c r="A17" t="s">
        <v>5</v>
      </c>
      <c r="B17">
        <v>37.3</v>
      </c>
      <c r="C17">
        <v>54.8</v>
      </c>
      <c r="D17">
        <f t="shared" si="0"/>
        <v>17.5</v>
      </c>
      <c r="E17">
        <v>0.125</v>
      </c>
      <c r="F17">
        <v>125</v>
      </c>
      <c r="G17" s="4">
        <f t="shared" si="1"/>
        <v>2.5452874999999997</v>
      </c>
      <c r="H17" t="s">
        <v>30</v>
      </c>
    </row>
    <row r="18" spans="1:8" ht="12.75">
      <c r="A18" t="s">
        <v>6</v>
      </c>
      <c r="B18">
        <v>37.1</v>
      </c>
      <c r="C18">
        <v>42.2</v>
      </c>
      <c r="D18">
        <f t="shared" si="0"/>
        <v>5.100000000000001</v>
      </c>
      <c r="E18">
        <v>0.125</v>
      </c>
      <c r="F18">
        <v>125</v>
      </c>
      <c r="G18" s="4">
        <f t="shared" si="1"/>
        <v>0.7417695000000002</v>
      </c>
      <c r="H18" t="s">
        <v>30</v>
      </c>
    </row>
    <row r="19" spans="1:8" ht="12.75">
      <c r="A19" t="s">
        <v>7</v>
      </c>
      <c r="B19">
        <v>37</v>
      </c>
      <c r="C19">
        <v>41.1</v>
      </c>
      <c r="D19">
        <f t="shared" si="0"/>
        <v>4.100000000000001</v>
      </c>
      <c r="E19">
        <v>0.125</v>
      </c>
      <c r="F19">
        <v>125</v>
      </c>
      <c r="G19" s="4">
        <f t="shared" si="1"/>
        <v>0.5963245000000003</v>
      </c>
      <c r="H19" t="s">
        <v>30</v>
      </c>
    </row>
    <row r="20" spans="1:8" ht="12.75">
      <c r="A20" s="8" t="s">
        <v>38</v>
      </c>
      <c r="G20" s="5">
        <f>SUM(G12:G19)</f>
        <v>23.736624</v>
      </c>
      <c r="H20" t="s">
        <v>30</v>
      </c>
    </row>
    <row r="21" spans="4:7" ht="46.5" customHeight="1">
      <c r="D21" s="2" t="s">
        <v>24</v>
      </c>
      <c r="E21" s="2" t="s">
        <v>23</v>
      </c>
      <c r="F21" s="2" t="s">
        <v>22</v>
      </c>
      <c r="G21" s="2" t="s">
        <v>34</v>
      </c>
    </row>
    <row r="22" spans="1:8" ht="12.75">
      <c r="A22" t="s">
        <v>8</v>
      </c>
      <c r="B22">
        <v>53.5</v>
      </c>
      <c r="C22">
        <v>541</v>
      </c>
      <c r="D22">
        <f>C22-B22</f>
        <v>487.5</v>
      </c>
      <c r="E22">
        <v>16</v>
      </c>
      <c r="F22">
        <f>4.5*E22</f>
        <v>72</v>
      </c>
      <c r="G22" s="4">
        <f>F22*D22*$B$7</f>
        <v>10.724910300000001</v>
      </c>
      <c r="H22" t="s">
        <v>30</v>
      </c>
    </row>
    <row r="23" spans="1:8" ht="12.75">
      <c r="A23" t="s">
        <v>9</v>
      </c>
      <c r="B23">
        <v>57.5</v>
      </c>
      <c r="C23">
        <v>541</v>
      </c>
      <c r="D23">
        <f>C23-B23</f>
        <v>483.5</v>
      </c>
      <c r="E23">
        <v>16</v>
      </c>
      <c r="F23">
        <f aca="true" t="shared" si="2" ref="F23:F29">4.5*E23</f>
        <v>72</v>
      </c>
      <c r="G23" s="4">
        <f>F23*D23*$B$7</f>
        <v>10.636911036</v>
      </c>
      <c r="H23" t="s">
        <v>30</v>
      </c>
    </row>
    <row r="24" spans="1:8" ht="12.75">
      <c r="A24" t="s">
        <v>10</v>
      </c>
      <c r="B24">
        <v>56</v>
      </c>
      <c r="C24">
        <v>580</v>
      </c>
      <c r="D24">
        <f>C24-B24</f>
        <v>524</v>
      </c>
      <c r="E24">
        <v>16</v>
      </c>
      <c r="F24">
        <f t="shared" si="2"/>
        <v>72</v>
      </c>
      <c r="G24" s="4">
        <f>F24*D24*$B$7</f>
        <v>11.527903584</v>
      </c>
      <c r="H24" t="s">
        <v>30</v>
      </c>
    </row>
    <row r="25" spans="1:8" ht="12.75">
      <c r="A25" t="s">
        <v>11</v>
      </c>
      <c r="B25">
        <v>63</v>
      </c>
      <c r="C25">
        <v>597</v>
      </c>
      <c r="D25">
        <f>C25-B25</f>
        <v>534</v>
      </c>
      <c r="E25">
        <v>12</v>
      </c>
      <c r="F25">
        <f t="shared" si="2"/>
        <v>54</v>
      </c>
      <c r="G25" s="4">
        <f>F25*D25*$B$7</f>
        <v>8.810926308</v>
      </c>
      <c r="H25" t="s">
        <v>30</v>
      </c>
    </row>
    <row r="26" spans="1:8" ht="12.75">
      <c r="A26" t="s">
        <v>12</v>
      </c>
      <c r="B26">
        <v>65</v>
      </c>
      <c r="C26">
        <v>402</v>
      </c>
      <c r="D26">
        <f>C26-B26</f>
        <v>337</v>
      </c>
      <c r="E26">
        <v>10</v>
      </c>
      <c r="F26">
        <f t="shared" si="2"/>
        <v>45</v>
      </c>
      <c r="G26" s="4">
        <f>F26*D26*$B$7</f>
        <v>4.633711245000001</v>
      </c>
      <c r="H26" t="s">
        <v>30</v>
      </c>
    </row>
    <row r="27" spans="1:8" ht="12.75">
      <c r="A27" t="s">
        <v>13</v>
      </c>
      <c r="B27">
        <v>70</v>
      </c>
      <c r="C27">
        <v>407</v>
      </c>
      <c r="D27">
        <f>C27-B27</f>
        <v>337</v>
      </c>
      <c r="E27">
        <v>10</v>
      </c>
      <c r="F27">
        <f t="shared" si="2"/>
        <v>45</v>
      </c>
      <c r="G27" s="4">
        <f>F27*D27*$B$7</f>
        <v>4.633711245000001</v>
      </c>
      <c r="H27" t="s">
        <v>30</v>
      </c>
    </row>
    <row r="28" spans="1:8" ht="12.75">
      <c r="A28" t="s">
        <v>14</v>
      </c>
      <c r="B28">
        <v>63.5</v>
      </c>
      <c r="C28">
        <v>380</v>
      </c>
      <c r="D28">
        <f>C28-B28</f>
        <v>316.5</v>
      </c>
      <c r="E28">
        <v>8</v>
      </c>
      <c r="F28">
        <f t="shared" si="2"/>
        <v>36</v>
      </c>
      <c r="G28" s="4">
        <f>F28*D28*$B$7</f>
        <v>3.4814708820000004</v>
      </c>
      <c r="H28" t="s">
        <v>30</v>
      </c>
    </row>
    <row r="29" spans="1:8" ht="12.75">
      <c r="A29" t="s">
        <v>15</v>
      </c>
      <c r="B29">
        <v>77</v>
      </c>
      <c r="C29">
        <v>416</v>
      </c>
      <c r="D29">
        <f>C29-B29</f>
        <v>339</v>
      </c>
      <c r="E29">
        <v>10</v>
      </c>
      <c r="F29">
        <f t="shared" si="2"/>
        <v>45</v>
      </c>
      <c r="G29" s="4">
        <f>F29*D29*$B$7</f>
        <v>4.661211015</v>
      </c>
      <c r="H29" t="s">
        <v>30</v>
      </c>
    </row>
    <row r="30" spans="1:8" ht="12.75">
      <c r="A30" s="8" t="s">
        <v>39</v>
      </c>
      <c r="G30" s="5">
        <f>SUM(G22:G29)</f>
        <v>59.11075561500001</v>
      </c>
      <c r="H30" t="s">
        <v>30</v>
      </c>
    </row>
    <row r="31" spans="1:8" ht="12.75">
      <c r="A31" t="s">
        <v>33</v>
      </c>
      <c r="G31" s="7">
        <f>G30+G20</f>
        <v>82.84737961500001</v>
      </c>
      <c r="H31" t="s">
        <v>30</v>
      </c>
    </row>
    <row r="32" spans="1:8" ht="12.75">
      <c r="A32" t="s">
        <v>37</v>
      </c>
      <c r="G32" s="6">
        <f>G31*100/B5</f>
        <v>87.66918477777779</v>
      </c>
      <c r="H32" t="s">
        <v>36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DomaDom</dc:creator>
  <cp:keywords/>
  <dc:description/>
  <cp:lastModifiedBy>User</cp:lastModifiedBy>
  <dcterms:created xsi:type="dcterms:W3CDTF">2015-01-13T09:43:56Z</dcterms:created>
  <dcterms:modified xsi:type="dcterms:W3CDTF">2015-01-14T12:46:38Z</dcterms:modified>
  <cp:category/>
  <cp:version/>
  <cp:contentType/>
  <cp:contentStatus/>
</cp:coreProperties>
</file>